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<sst xmlns="http://schemas.openxmlformats.org/spreadsheetml/2006/main" count="67" uniqueCount="43">
  <si>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Progress</t>
  </si>
  <si>
    <t>Expenses</t>
  </si>
  <si>
    <t>to Date</t>
  </si>
  <si>
    <t>Expected</t>
  </si>
  <si>
    <t>Cost</t>
  </si>
  <si>
    <t>Balance</t>
  </si>
  <si>
    <t>Started</t>
  </si>
  <si>
    <t>Not started</t>
  </si>
  <si>
    <t>Capital Funds Budgeted:</t>
  </si>
  <si>
    <t>Filed as S:Capital Projects Summary.xls</t>
  </si>
  <si>
    <t>Done</t>
  </si>
  <si>
    <t>Vendors:</t>
  </si>
  <si>
    <t>C.W. Heater</t>
  </si>
  <si>
    <t>Phase One</t>
  </si>
  <si>
    <t>Shannon Pump</t>
  </si>
  <si>
    <t>S</t>
  </si>
  <si>
    <t>W</t>
  </si>
  <si>
    <t xml:space="preserve">Patches in Roads                             </t>
  </si>
  <si>
    <t xml:space="preserve">Well Casing Inspection/Video (4)   </t>
  </si>
  <si>
    <t xml:space="preserve">Walnut Ave Water Main Relocation </t>
  </si>
  <si>
    <t xml:space="preserve">PROJECT                               Sewer </t>
  </si>
  <si>
    <r>
      <t>Well # 15  Upgrade  (</t>
    </r>
    <r>
      <rPr>
        <sz val="10"/>
        <rFont val="Arial"/>
        <family val="2"/>
      </rPr>
      <t>GL14834</t>
    </r>
    <r>
      <rPr>
        <sz val="12"/>
        <rFont val="Arial"/>
        <family val="2"/>
      </rPr>
      <t xml:space="preserve">)         </t>
    </r>
  </si>
  <si>
    <t>Neptune</t>
  </si>
  <si>
    <t>(Equarius, Neptune, Meas.Cont Systems)</t>
  </si>
  <si>
    <t>Measurement Control Systems</t>
  </si>
  <si>
    <t>Equarius</t>
  </si>
  <si>
    <t xml:space="preserve">Replace Sensors </t>
  </si>
  <si>
    <r>
      <t>TCP Mitigation-</t>
    </r>
    <r>
      <rPr>
        <i/>
        <sz val="10"/>
        <rFont val="Arial"/>
        <family val="2"/>
      </rPr>
      <t>Estimated*</t>
    </r>
  </si>
  <si>
    <t>Sewer</t>
  </si>
  <si>
    <t>Hart Paving</t>
  </si>
  <si>
    <t>USA Force Main Survey</t>
  </si>
  <si>
    <t xml:space="preserve">Force Mainfrom Gertrude lift to Atwater/Repairs         </t>
  </si>
  <si>
    <t xml:space="preserve">Well # 14  Upgrade /VarDrive                                     </t>
  </si>
  <si>
    <t xml:space="preserve">Walnut Ave Sewer Main Relocation </t>
  </si>
  <si>
    <t>Approved 02/04/2016- Reg Bd Mtg</t>
  </si>
  <si>
    <t xml:space="preserve">PROJECT                               Water </t>
  </si>
  <si>
    <r>
      <rPr>
        <b/>
        <u val="single"/>
        <sz val="10"/>
        <rFont val="Arial"/>
        <family val="2"/>
      </rPr>
      <t>Water</t>
    </r>
    <r>
      <rPr>
        <b/>
        <sz val="10"/>
        <rFont val="Arial"/>
        <family val="2"/>
      </rPr>
      <t xml:space="preserve">                    *</t>
    </r>
  </si>
  <si>
    <t>Walnut Ave Meter Relocation</t>
  </si>
  <si>
    <t>Estimated total costs pending litigation</t>
  </si>
  <si>
    <t>Hydrants Locks estimated</t>
  </si>
  <si>
    <t>Boom/Wench Truck</t>
  </si>
  <si>
    <t>Not Started</t>
  </si>
  <si>
    <t>Meter Reading/ On Call Truck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</si>
</sst>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7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7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7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7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7" fontId="3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7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0" xfId="0" applyFont="1" applyAlignment="1">
      <alignment horizontal="right"/>
    </xf>
    <xf numFmtId="7" fontId="9" fillId="0" borderId="0" xfId="0" applyNumberFormat="1" applyFont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Layout" workbookViewId="0" topLeftCell="A1">
      <selection activeCell="F29" sqref="F29"/>
    </sheetView>
  </sheetViews>
  <sheetFormatPr defaultColWidth="9.140625" defaultRowHeight="12.75"/>
  <cols>
    <col min="1" max="1" width="35.57421875" style="1" customWidth="1"/>
    <col min="2" max="2" width="3.7109375" style="10" customWidth="1"/>
    <col min="3" max="3" width="12.7109375" style="1" bestFit="1" customWidth="1"/>
    <col min="4" max="4" width="15.28125" style="1" customWidth="1"/>
    <col min="5" max="5" width="17.7109375" style="1" customWidth="1"/>
    <col min="6" max="6" width="18.421875" style="1" customWidth="1"/>
    <col min="7" max="16384" width="9.140625" style="1" customWidth="1"/>
  </cols>
  <sheetData>
    <row r="1" spans="1:6" ht="15">
      <c r="A1" s="32" t="s">
        <v>20</v>
      </c>
      <c r="B1" s="33" t="s">
        <v>15</v>
      </c>
      <c r="C1" s="34" t="s">
        <v>0</v>
      </c>
      <c r="D1" s="34" t="s">
        <v>1</v>
      </c>
      <c r="E1" s="34" t="s">
        <v>3</v>
      </c>
      <c r="F1" s="35" t="s">
        <v>5</v>
      </c>
    </row>
    <row r="2" spans="1:6" ht="15">
      <c r="A2" s="37" t="s">
        <v>35</v>
      </c>
      <c r="B2" s="20" t="s">
        <v>16</v>
      </c>
      <c r="C2" s="3"/>
      <c r="D2" s="3" t="s">
        <v>2</v>
      </c>
      <c r="E2" s="3" t="s">
        <v>4</v>
      </c>
      <c r="F2" s="36"/>
    </row>
    <row r="3" spans="1:6" ht="15">
      <c r="A3" s="40" t="s">
        <v>33</v>
      </c>
      <c r="B3" s="30" t="s">
        <v>15</v>
      </c>
      <c r="C3" s="25" t="s">
        <v>7</v>
      </c>
      <c r="D3" s="4">
        <v>0</v>
      </c>
      <c r="E3" s="4">
        <v>160000</v>
      </c>
      <c r="F3" s="4">
        <f>E3-D3</f>
        <v>160000</v>
      </c>
    </row>
    <row r="4" spans="1:6" ht="15">
      <c r="A4" s="3" t="s">
        <v>19</v>
      </c>
      <c r="B4" s="20" t="s">
        <v>16</v>
      </c>
      <c r="C4" s="25" t="s">
        <v>7</v>
      </c>
      <c r="D4" s="4">
        <v>0</v>
      </c>
      <c r="E4" s="4">
        <v>200000</v>
      </c>
      <c r="F4" s="4">
        <f aca="true" t="shared" si="0" ref="F4:F25">E4-D4</f>
        <v>200000</v>
      </c>
    </row>
    <row r="5" spans="1:6" ht="15">
      <c r="A5" s="3" t="s">
        <v>37</v>
      </c>
      <c r="B5" s="30" t="s">
        <v>16</v>
      </c>
      <c r="C5" s="25" t="s">
        <v>7</v>
      </c>
      <c r="D5" s="4">
        <v>0</v>
      </c>
      <c r="E5" s="4">
        <v>100000</v>
      </c>
      <c r="F5" s="4">
        <f t="shared" si="0"/>
        <v>100000</v>
      </c>
    </row>
    <row r="6" spans="1:6" ht="15">
      <c r="A6" s="40" t="s">
        <v>17</v>
      </c>
      <c r="B6" s="30" t="s">
        <v>16</v>
      </c>
      <c r="C6" s="25" t="s">
        <v>6</v>
      </c>
      <c r="D6" s="4">
        <v>9000</v>
      </c>
      <c r="E6" s="4">
        <v>15000</v>
      </c>
      <c r="F6" s="4">
        <f t="shared" si="0"/>
        <v>6000</v>
      </c>
    </row>
    <row r="7" spans="1:6" ht="15">
      <c r="A7" s="3"/>
      <c r="B7" s="20"/>
      <c r="C7" s="3"/>
      <c r="D7" s="4"/>
      <c r="E7" s="4"/>
      <c r="F7" s="4"/>
    </row>
    <row r="8" spans="1:8" ht="15">
      <c r="A8" s="22" t="s">
        <v>23</v>
      </c>
      <c r="B8" s="19"/>
      <c r="C8" s="24"/>
      <c r="D8" s="7"/>
      <c r="E8" s="7"/>
      <c r="F8" s="4"/>
      <c r="H8" s="14"/>
    </row>
    <row r="9" spans="1:8" ht="15">
      <c r="A9" s="3" t="s">
        <v>26</v>
      </c>
      <c r="B9" s="20" t="s">
        <v>16</v>
      </c>
      <c r="C9" s="3" t="s">
        <v>6</v>
      </c>
      <c r="D9" s="4">
        <v>288350</v>
      </c>
      <c r="E9" s="4">
        <v>375000</v>
      </c>
      <c r="F9" s="4">
        <f t="shared" si="0"/>
        <v>86650</v>
      </c>
      <c r="H9" s="14"/>
    </row>
    <row r="10" spans="2:6" ht="15">
      <c r="B10" s="30"/>
      <c r="C10" s="25"/>
      <c r="D10" s="29"/>
      <c r="E10" s="29"/>
      <c r="F10" s="4"/>
    </row>
    <row r="11" spans="1:6" ht="15">
      <c r="A11" s="13" t="s">
        <v>30</v>
      </c>
      <c r="B11" s="30" t="s">
        <v>15</v>
      </c>
      <c r="C11" s="25" t="s">
        <v>10</v>
      </c>
      <c r="D11" s="29">
        <v>50000</v>
      </c>
      <c r="E11" s="29">
        <v>50000</v>
      </c>
      <c r="F11" s="4">
        <f t="shared" si="0"/>
        <v>0</v>
      </c>
    </row>
    <row r="12" spans="1:6" ht="15">
      <c r="A12" s="31" t="s">
        <v>31</v>
      </c>
      <c r="B12" s="20" t="s">
        <v>15</v>
      </c>
      <c r="C12" s="3" t="s">
        <v>7</v>
      </c>
      <c r="D12" s="4">
        <v>0</v>
      </c>
      <c r="E12" s="4">
        <v>150000</v>
      </c>
      <c r="F12" s="4">
        <f t="shared" si="0"/>
        <v>150000</v>
      </c>
    </row>
    <row r="13" spans="1:6" ht="15">
      <c r="A13" s="40"/>
      <c r="B13" s="30"/>
      <c r="C13" s="3"/>
      <c r="D13" s="29"/>
      <c r="E13" s="29"/>
      <c r="F13" s="4"/>
    </row>
    <row r="14" spans="1:6" ht="15">
      <c r="A14" s="3" t="s">
        <v>32</v>
      </c>
      <c r="B14" s="20" t="s">
        <v>16</v>
      </c>
      <c r="C14" s="3" t="s">
        <v>6</v>
      </c>
      <c r="D14" s="4">
        <v>0</v>
      </c>
      <c r="E14" s="4">
        <v>60000</v>
      </c>
      <c r="F14" s="4">
        <f t="shared" si="0"/>
        <v>60000</v>
      </c>
    </row>
    <row r="15" spans="1:6" ht="15">
      <c r="A15" s="14"/>
      <c r="B15" s="19"/>
      <c r="C15" s="14"/>
      <c r="D15" s="7"/>
      <c r="E15" s="7"/>
      <c r="F15" s="4"/>
    </row>
    <row r="16" spans="1:6" ht="15">
      <c r="A16" s="36" t="s">
        <v>27</v>
      </c>
      <c r="B16" s="20" t="s">
        <v>16</v>
      </c>
      <c r="C16" s="26" t="s">
        <v>6</v>
      </c>
      <c r="D16" s="4">
        <v>0</v>
      </c>
      <c r="E16" s="4">
        <v>20000000</v>
      </c>
      <c r="F16" s="4">
        <f t="shared" si="0"/>
        <v>20000000</v>
      </c>
    </row>
    <row r="17" spans="2:6" ht="15">
      <c r="B17" s="19"/>
      <c r="D17" s="2"/>
      <c r="E17" s="2"/>
      <c r="F17" s="4"/>
    </row>
    <row r="18" spans="1:6" ht="15">
      <c r="A18" s="3" t="s">
        <v>21</v>
      </c>
      <c r="B18" s="20" t="s">
        <v>16</v>
      </c>
      <c r="C18" s="3" t="s">
        <v>6</v>
      </c>
      <c r="D18" s="4">
        <v>33000</v>
      </c>
      <c r="E18" s="4">
        <v>50000</v>
      </c>
      <c r="F18" s="4">
        <f t="shared" si="0"/>
        <v>17000</v>
      </c>
    </row>
    <row r="19" spans="2:6" ht="15">
      <c r="B19" s="19"/>
      <c r="D19" s="2"/>
      <c r="E19" s="2"/>
      <c r="F19" s="29"/>
    </row>
    <row r="20" spans="1:6" ht="15">
      <c r="A20" s="3" t="s">
        <v>18</v>
      </c>
      <c r="B20" s="20" t="s">
        <v>16</v>
      </c>
      <c r="C20" s="3" t="s">
        <v>7</v>
      </c>
      <c r="D20" s="4">
        <v>0</v>
      </c>
      <c r="E20" s="4">
        <v>4000</v>
      </c>
      <c r="F20" s="29">
        <f t="shared" si="0"/>
        <v>4000</v>
      </c>
    </row>
    <row r="21" spans="2:6" ht="15">
      <c r="B21" s="19"/>
      <c r="E21" s="2"/>
      <c r="F21" s="29"/>
    </row>
    <row r="22" spans="1:6" ht="15">
      <c r="A22" s="3" t="s">
        <v>39</v>
      </c>
      <c r="B22" s="20" t="s">
        <v>16</v>
      </c>
      <c r="C22" s="3" t="s">
        <v>6</v>
      </c>
      <c r="D22" s="4">
        <v>10530</v>
      </c>
      <c r="E22" s="4">
        <v>53100</v>
      </c>
      <c r="F22" s="4">
        <f t="shared" si="0"/>
        <v>42570</v>
      </c>
    </row>
    <row r="23" spans="2:6" ht="15">
      <c r="B23" s="19"/>
      <c r="D23" s="2"/>
      <c r="E23" s="2"/>
      <c r="F23" s="7"/>
    </row>
    <row r="24" spans="1:6" ht="15">
      <c r="A24" s="3" t="s">
        <v>40</v>
      </c>
      <c r="B24" s="20" t="s">
        <v>16</v>
      </c>
      <c r="C24" s="3" t="s">
        <v>41</v>
      </c>
      <c r="D24" s="4">
        <v>0</v>
      </c>
      <c r="E24" s="4">
        <v>35000</v>
      </c>
      <c r="F24" s="4">
        <f t="shared" si="0"/>
        <v>35000</v>
      </c>
    </row>
    <row r="25" spans="1:6" ht="15">
      <c r="A25" s="3" t="s">
        <v>42</v>
      </c>
      <c r="B25" s="20" t="s">
        <v>15</v>
      </c>
      <c r="C25" s="3" t="s">
        <v>41</v>
      </c>
      <c r="D25" s="4">
        <v>0</v>
      </c>
      <c r="E25" s="4">
        <v>25000</v>
      </c>
      <c r="F25" s="4">
        <f t="shared" si="0"/>
        <v>25000</v>
      </c>
    </row>
    <row r="26" spans="1:6" ht="16.5" thickBot="1">
      <c r="A26" s="6"/>
      <c r="B26" s="21"/>
      <c r="C26" s="8"/>
      <c r="D26" s="9">
        <f>SUM(D3:D25)</f>
        <v>390880</v>
      </c>
      <c r="E26" s="9">
        <f>SUM(E3:E25)</f>
        <v>21277100</v>
      </c>
      <c r="F26" s="9">
        <f>SUM(F3:F25)</f>
        <v>20886220</v>
      </c>
    </row>
    <row r="27" spans="1:6" ht="16.5" thickTop="1">
      <c r="A27" s="6"/>
      <c r="B27" s="11"/>
      <c r="D27" s="2"/>
      <c r="E27" s="38" t="s">
        <v>38</v>
      </c>
      <c r="F27" s="2">
        <f>F26</f>
        <v>20886220</v>
      </c>
    </row>
    <row r="28" spans="4:6" ht="15">
      <c r="D28" s="28" t="s">
        <v>28</v>
      </c>
      <c r="E28" s="39" t="s">
        <v>36</v>
      </c>
      <c r="F28" s="4">
        <v>-20000000</v>
      </c>
    </row>
    <row r="29" spans="1:6" ht="15.75">
      <c r="A29" s="6" t="s">
        <v>8</v>
      </c>
      <c r="D29" s="2">
        <f>+SUM(,F11,F25,F3,F12)</f>
        <v>335000</v>
      </c>
      <c r="E29" s="2">
        <f>+SUM(F4,F6,F9,F14,F18,F20,F22,F5,F24)</f>
        <v>551220</v>
      </c>
      <c r="F29" s="27">
        <f>SUM(F27:F28)</f>
        <v>886220</v>
      </c>
    </row>
    <row r="30" spans="1:6" ht="15.75" thickBot="1">
      <c r="A30" s="15"/>
      <c r="B30" s="16"/>
      <c r="C30" s="17"/>
      <c r="D30" s="18"/>
      <c r="E30" s="18"/>
      <c r="F30" s="18"/>
    </row>
    <row r="31" spans="4:6" ht="15.75" thickTop="1">
      <c r="D31" s="2"/>
      <c r="E31" s="2"/>
      <c r="F31" s="2"/>
    </row>
    <row r="32" ht="15">
      <c r="A32" s="1" t="s">
        <v>11</v>
      </c>
    </row>
    <row r="33" ht="15">
      <c r="A33" s="1" t="s">
        <v>12</v>
      </c>
    </row>
    <row r="34" ht="15">
      <c r="A34" s="1" t="s">
        <v>13</v>
      </c>
    </row>
    <row r="35" ht="15">
      <c r="A35" s="1" t="s">
        <v>14</v>
      </c>
    </row>
    <row r="36" ht="15">
      <c r="A36" s="1" t="s">
        <v>22</v>
      </c>
    </row>
    <row r="37" ht="15">
      <c r="A37" s="1" t="s">
        <v>24</v>
      </c>
    </row>
    <row r="38" spans="1:2" ht="15">
      <c r="A38" s="1" t="s">
        <v>25</v>
      </c>
      <c r="B38" s="12"/>
    </row>
    <row r="39" ht="15">
      <c r="A39" s="1" t="s">
        <v>29</v>
      </c>
    </row>
    <row r="40" ht="15">
      <c r="A40" s="23" t="s">
        <v>34</v>
      </c>
    </row>
    <row r="42" ht="15">
      <c r="A42" s="5" t="s">
        <v>9</v>
      </c>
    </row>
  </sheetData>
  <sheetProtection/>
  <printOptions/>
  <pageMargins left="0.25" right="0.25" top="1" bottom="1" header="0.5" footer="0.5"/>
  <pageSetup horizontalDpi="300" verticalDpi="300" orientation="portrait" r:id="rId1"/>
  <headerFooter alignWithMargins="0">
    <oddHeader>&amp;L&amp;12Capital Projects Summary&amp;C&amp;12Maintenance Department&amp;RBoard Approved 08/18/2016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Winton Water and Sanitary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Winton Water and Sanitary District</dc:creator>
  <cp:keywords/>
  <dc:description/>
  <cp:lastModifiedBy>Brenda Wey</cp:lastModifiedBy>
  <cp:lastPrinted>2016-01-12T21:38:05Z</cp:lastPrinted>
  <dcterms:created xsi:type="dcterms:W3CDTF">2004-05-14T18:17:15Z</dcterms:created>
  <dcterms:modified xsi:type="dcterms:W3CDTF">2016-08-19T15:16:16Z</dcterms:modified>
  <cp:category/>
  <cp:version/>
  <cp:contentType/>
  <cp:contentStatus/>
</cp:coreProperties>
</file>